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20120 Cy5 ladder EMSA with yKER 136to225Y/Measurements_Boxes/"/>
    </mc:Choice>
  </mc:AlternateContent>
  <xr:revisionPtr revIDLastSave="0" documentId="13_ncr:40009_{B77FFDE1-FDA0-2442-883B-F978CA25BD85}" xr6:coauthVersionLast="47" xr6:coauthVersionMax="47" xr10:uidLastSave="{00000000-0000-0000-0000-000000000000}"/>
  <bookViews>
    <workbookView xWindow="5580" yWindow="3500" windowWidth="27640" windowHeight="16940" activeTab="1"/>
  </bookViews>
  <sheets>
    <sheet name="220120 Cy5 ladder EMSA with yKE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2" l="1"/>
  <c r="G25" i="2"/>
  <c r="G26" i="2"/>
  <c r="G27" i="2"/>
  <c r="G28" i="2"/>
  <c r="G29" i="2"/>
  <c r="G30" i="2"/>
  <c r="G31" i="2"/>
  <c r="G32" i="2"/>
  <c r="G23" i="2"/>
  <c r="G44" i="2"/>
  <c r="G45" i="2"/>
  <c r="G46" i="2"/>
  <c r="G47" i="2"/>
  <c r="G48" i="2"/>
  <c r="G49" i="2"/>
  <c r="G50" i="2"/>
  <c r="G51" i="2"/>
  <c r="G52" i="2"/>
  <c r="G43" i="2"/>
  <c r="G34" i="2"/>
  <c r="G35" i="2"/>
  <c r="G36" i="2"/>
  <c r="G37" i="2"/>
  <c r="G38" i="2"/>
  <c r="G39" i="2"/>
  <c r="G40" i="2"/>
  <c r="G41" i="2"/>
  <c r="G42" i="2"/>
  <c r="G33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G19" i="2" s="1"/>
  <c r="F18" i="2"/>
  <c r="G18" i="2" s="1"/>
  <c r="F17" i="2"/>
  <c r="F16" i="2"/>
  <c r="F15" i="2"/>
  <c r="F14" i="2"/>
  <c r="F13" i="2"/>
  <c r="G13" i="2" s="1"/>
  <c r="F12" i="2"/>
  <c r="F11" i="2"/>
  <c r="F10" i="2"/>
  <c r="F9" i="2"/>
  <c r="F8" i="2"/>
  <c r="G8" i="2" s="1"/>
  <c r="F7" i="2"/>
  <c r="G7" i="2" s="1"/>
  <c r="F6" i="2"/>
  <c r="G6" i="2" s="1"/>
  <c r="F5" i="2"/>
  <c r="F4" i="2"/>
  <c r="F3" i="2"/>
  <c r="G3" i="2" s="1"/>
  <c r="G4" i="2" l="1"/>
  <c r="G12" i="2"/>
  <c r="H28" i="2"/>
  <c r="H24" i="2"/>
  <c r="G11" i="2"/>
  <c r="G5" i="2"/>
  <c r="G21" i="2"/>
  <c r="H45" i="2"/>
  <c r="H40" i="2"/>
  <c r="G20" i="2"/>
  <c r="H20" i="2" s="1"/>
  <c r="H36" i="2"/>
  <c r="H50" i="2"/>
  <c r="G15" i="2"/>
  <c r="H15" i="2" s="1"/>
  <c r="H44" i="2"/>
  <c r="H51" i="2"/>
  <c r="G9" i="2"/>
  <c r="H9" i="2" s="1"/>
  <c r="G16" i="2"/>
  <c r="H52" i="2"/>
  <c r="H41" i="2"/>
  <c r="H35" i="2"/>
  <c r="G14" i="2"/>
  <c r="H14" i="2" s="1"/>
  <c r="G22" i="2"/>
  <c r="H22" i="2" s="1"/>
  <c r="G10" i="2"/>
  <c r="H10" i="2" s="1"/>
  <c r="G17" i="2"/>
  <c r="H47" i="2"/>
  <c r="H39" i="2"/>
  <c r="H31" i="2"/>
  <c r="H23" i="2"/>
  <c r="H7" i="2"/>
  <c r="H12" i="2"/>
  <c r="H4" i="2"/>
  <c r="H49" i="2"/>
  <c r="H33" i="2"/>
  <c r="H25" i="2"/>
  <c r="H17" i="2"/>
  <c r="H46" i="2"/>
  <c r="H38" i="2"/>
  <c r="H30" i="2"/>
  <c r="H27" i="2"/>
  <c r="H19" i="2"/>
  <c r="H11" i="2"/>
  <c r="H3" i="2"/>
  <c r="H16" i="2"/>
  <c r="H8" i="2"/>
  <c r="H21" i="2"/>
  <c r="H13" i="2"/>
  <c r="H5" i="2"/>
  <c r="H18" i="2"/>
  <c r="H6" i="2"/>
  <c r="H43" i="2"/>
  <c r="H48" i="2"/>
  <c r="H32" i="2"/>
  <c r="H37" i="2"/>
  <c r="H29" i="2"/>
  <c r="H34" i="2"/>
  <c r="H26" i="2"/>
  <c r="H42" i="2"/>
</calcChain>
</file>

<file path=xl/sharedStrings.xml><?xml version="1.0" encoding="utf-8"?>
<sst xmlns="http://schemas.openxmlformats.org/spreadsheetml/2006/main" count="182" uniqueCount="79">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</sst>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2129739</v>
      </c>
      <c r="D2">
        <v>0</v>
      </c>
      <c r="E2">
        <v>0</v>
      </c>
      <c r="F2" t="s">
        <v>21</v>
      </c>
      <c r="G2">
        <v>585</v>
      </c>
      <c r="H2">
        <v>580.63</v>
      </c>
      <c r="I2">
        <v>100</v>
      </c>
      <c r="J2">
        <v>345.26</v>
      </c>
      <c r="K2">
        <v>119205.74</v>
      </c>
      <c r="L2">
        <v>1433</v>
      </c>
      <c r="M2">
        <v>67</v>
      </c>
      <c r="N2">
        <v>3.44</v>
      </c>
      <c r="O2">
        <v>3668</v>
      </c>
      <c r="P2">
        <v>578</v>
      </c>
      <c r="Q2">
        <v>1382</v>
      </c>
      <c r="R2">
        <v>131</v>
      </c>
      <c r="S2">
        <v>28</v>
      </c>
      <c r="T2">
        <v>3668</v>
      </c>
    </row>
    <row r="3" spans="2:21" x14ac:dyDescent="0.2">
      <c r="B3" t="s">
        <v>22</v>
      </c>
      <c r="C3">
        <v>1587698</v>
      </c>
      <c r="D3">
        <v>0</v>
      </c>
      <c r="E3">
        <v>0</v>
      </c>
      <c r="F3" t="s">
        <v>21</v>
      </c>
      <c r="G3">
        <v>440</v>
      </c>
      <c r="H3">
        <v>429.57</v>
      </c>
      <c r="I3">
        <v>86</v>
      </c>
      <c r="J3">
        <v>234.09</v>
      </c>
      <c r="K3">
        <v>54796.47</v>
      </c>
      <c r="L3">
        <v>1015</v>
      </c>
      <c r="M3">
        <v>71</v>
      </c>
      <c r="N3">
        <v>2.57</v>
      </c>
      <c r="O3">
        <v>3696</v>
      </c>
      <c r="P3">
        <v>710</v>
      </c>
      <c r="Q3">
        <v>1382</v>
      </c>
      <c r="R3">
        <v>132</v>
      </c>
      <c r="S3">
        <v>28</v>
      </c>
      <c r="T3">
        <v>3696</v>
      </c>
    </row>
    <row r="4" spans="2:21" x14ac:dyDescent="0.2">
      <c r="B4" t="s">
        <v>23</v>
      </c>
      <c r="C4">
        <v>511232</v>
      </c>
      <c r="D4">
        <v>0</v>
      </c>
      <c r="E4">
        <v>0</v>
      </c>
      <c r="F4" t="s">
        <v>21</v>
      </c>
      <c r="G4">
        <v>128</v>
      </c>
      <c r="H4">
        <v>139.38</v>
      </c>
      <c r="I4">
        <v>125</v>
      </c>
      <c r="J4">
        <v>84.15</v>
      </c>
      <c r="K4">
        <v>7080.96</v>
      </c>
      <c r="L4">
        <v>1163</v>
      </c>
      <c r="M4">
        <v>69</v>
      </c>
      <c r="N4">
        <v>0.83</v>
      </c>
      <c r="O4">
        <v>3668</v>
      </c>
      <c r="P4">
        <v>841</v>
      </c>
      <c r="Q4">
        <v>1382</v>
      </c>
      <c r="R4">
        <v>131</v>
      </c>
      <c r="S4">
        <v>28</v>
      </c>
      <c r="T4">
        <v>3668</v>
      </c>
    </row>
    <row r="5" spans="2:21" x14ac:dyDescent="0.2">
      <c r="B5" t="s">
        <v>24</v>
      </c>
      <c r="C5">
        <v>422860</v>
      </c>
      <c r="D5">
        <v>0</v>
      </c>
      <c r="E5">
        <v>0</v>
      </c>
      <c r="F5" t="s">
        <v>21</v>
      </c>
      <c r="G5">
        <v>115</v>
      </c>
      <c r="H5">
        <v>114.41</v>
      </c>
      <c r="I5">
        <v>117</v>
      </c>
      <c r="J5">
        <v>21.13</v>
      </c>
      <c r="K5">
        <v>446.47</v>
      </c>
      <c r="L5">
        <v>264</v>
      </c>
      <c r="M5">
        <v>61</v>
      </c>
      <c r="N5">
        <v>0.68</v>
      </c>
      <c r="O5">
        <v>3696</v>
      </c>
      <c r="P5">
        <v>973</v>
      </c>
      <c r="Q5">
        <v>1382</v>
      </c>
      <c r="R5">
        <v>132</v>
      </c>
      <c r="S5">
        <v>28</v>
      </c>
      <c r="T5">
        <v>3696</v>
      </c>
    </row>
    <row r="6" spans="2:21" x14ac:dyDescent="0.2">
      <c r="B6" t="s">
        <v>25</v>
      </c>
      <c r="C6">
        <v>381834</v>
      </c>
      <c r="D6">
        <v>0</v>
      </c>
      <c r="E6">
        <v>0</v>
      </c>
      <c r="F6" t="s">
        <v>21</v>
      </c>
      <c r="G6">
        <v>105</v>
      </c>
      <c r="H6">
        <v>104.1</v>
      </c>
      <c r="I6">
        <v>101</v>
      </c>
      <c r="J6">
        <v>13.62</v>
      </c>
      <c r="K6">
        <v>185.42</v>
      </c>
      <c r="L6">
        <v>140</v>
      </c>
      <c r="M6">
        <v>55</v>
      </c>
      <c r="N6">
        <v>0.62</v>
      </c>
      <c r="O6">
        <v>3668</v>
      </c>
      <c r="P6">
        <v>1104</v>
      </c>
      <c r="Q6">
        <v>1382</v>
      </c>
      <c r="R6">
        <v>131</v>
      </c>
      <c r="S6">
        <v>28</v>
      </c>
      <c r="T6">
        <v>3668</v>
      </c>
    </row>
    <row r="7" spans="2:21" x14ac:dyDescent="0.2">
      <c r="B7" t="s">
        <v>26</v>
      </c>
      <c r="C7">
        <v>381170</v>
      </c>
      <c r="D7">
        <v>0</v>
      </c>
      <c r="E7">
        <v>0</v>
      </c>
      <c r="F7" t="s">
        <v>21</v>
      </c>
      <c r="G7">
        <v>105</v>
      </c>
      <c r="H7">
        <v>103.92</v>
      </c>
      <c r="I7">
        <v>105</v>
      </c>
      <c r="J7">
        <v>14.73</v>
      </c>
      <c r="K7">
        <v>217.01</v>
      </c>
      <c r="L7">
        <v>162</v>
      </c>
      <c r="M7">
        <v>61</v>
      </c>
      <c r="N7">
        <v>0.62</v>
      </c>
      <c r="O7">
        <v>3668</v>
      </c>
      <c r="P7">
        <v>1235</v>
      </c>
      <c r="Q7">
        <v>1382</v>
      </c>
      <c r="R7">
        <v>131</v>
      </c>
      <c r="S7">
        <v>28</v>
      </c>
      <c r="T7">
        <v>3668</v>
      </c>
    </row>
    <row r="8" spans="2:21" x14ac:dyDescent="0.2">
      <c r="B8" t="s">
        <v>27</v>
      </c>
      <c r="C8">
        <v>357899</v>
      </c>
      <c r="D8">
        <v>0</v>
      </c>
      <c r="E8">
        <v>0</v>
      </c>
      <c r="F8" t="s">
        <v>21</v>
      </c>
      <c r="G8">
        <v>97</v>
      </c>
      <c r="H8">
        <v>96.83</v>
      </c>
      <c r="I8">
        <v>103</v>
      </c>
      <c r="J8">
        <v>13.31</v>
      </c>
      <c r="K8">
        <v>177.12</v>
      </c>
      <c r="L8">
        <v>139</v>
      </c>
      <c r="M8">
        <v>56</v>
      </c>
      <c r="N8">
        <v>0.57999999999999996</v>
      </c>
      <c r="O8">
        <v>3696</v>
      </c>
      <c r="P8">
        <v>1367</v>
      </c>
      <c r="Q8">
        <v>1382</v>
      </c>
      <c r="R8">
        <v>132</v>
      </c>
      <c r="S8">
        <v>28</v>
      </c>
      <c r="T8">
        <v>3696</v>
      </c>
    </row>
    <row r="9" spans="2:21" x14ac:dyDescent="0.2">
      <c r="B9" t="s">
        <v>28</v>
      </c>
      <c r="C9">
        <v>365889</v>
      </c>
      <c r="D9">
        <v>0</v>
      </c>
      <c r="E9">
        <v>0</v>
      </c>
      <c r="F9" t="s">
        <v>21</v>
      </c>
      <c r="G9">
        <v>100</v>
      </c>
      <c r="H9">
        <v>99.75</v>
      </c>
      <c r="I9">
        <v>98</v>
      </c>
      <c r="J9">
        <v>16.100000000000001</v>
      </c>
      <c r="K9">
        <v>259.08999999999997</v>
      </c>
      <c r="L9">
        <v>145</v>
      </c>
      <c r="M9">
        <v>52</v>
      </c>
      <c r="N9">
        <v>0.59</v>
      </c>
      <c r="O9">
        <v>3668</v>
      </c>
      <c r="P9">
        <v>1498</v>
      </c>
      <c r="Q9">
        <v>1382</v>
      </c>
      <c r="R9">
        <v>131</v>
      </c>
      <c r="S9">
        <v>28</v>
      </c>
      <c r="T9">
        <v>3668</v>
      </c>
    </row>
    <row r="10" spans="2:21" x14ac:dyDescent="0.2">
      <c r="B10" t="s">
        <v>29</v>
      </c>
      <c r="C10">
        <v>359285</v>
      </c>
      <c r="D10">
        <v>0</v>
      </c>
      <c r="E10">
        <v>0</v>
      </c>
      <c r="F10" t="s">
        <v>21</v>
      </c>
      <c r="G10">
        <v>97</v>
      </c>
      <c r="H10">
        <v>97.21</v>
      </c>
      <c r="I10">
        <v>104</v>
      </c>
      <c r="J10">
        <v>15.07</v>
      </c>
      <c r="K10">
        <v>227.11</v>
      </c>
      <c r="L10">
        <v>145</v>
      </c>
      <c r="M10">
        <v>55</v>
      </c>
      <c r="N10">
        <v>0.57999999999999996</v>
      </c>
      <c r="O10">
        <v>3696</v>
      </c>
      <c r="P10">
        <v>1630</v>
      </c>
      <c r="Q10">
        <v>1382</v>
      </c>
      <c r="R10">
        <v>132</v>
      </c>
      <c r="S10">
        <v>28</v>
      </c>
      <c r="T10">
        <v>3696</v>
      </c>
    </row>
    <row r="11" spans="2:21" x14ac:dyDescent="0.2">
      <c r="B11" t="s">
        <v>30</v>
      </c>
      <c r="C11">
        <v>336009</v>
      </c>
      <c r="D11">
        <v>0</v>
      </c>
      <c r="E11">
        <v>0</v>
      </c>
      <c r="F11" t="s">
        <v>21</v>
      </c>
      <c r="G11">
        <v>92</v>
      </c>
      <c r="H11">
        <v>91.61</v>
      </c>
      <c r="I11">
        <v>91</v>
      </c>
      <c r="J11">
        <v>13.17</v>
      </c>
      <c r="K11">
        <v>173.49</v>
      </c>
      <c r="L11">
        <v>135</v>
      </c>
      <c r="M11">
        <v>52</v>
      </c>
      <c r="N11">
        <v>0.54</v>
      </c>
      <c r="O11">
        <v>3668</v>
      </c>
      <c r="P11">
        <v>1761</v>
      </c>
      <c r="Q11">
        <v>1382</v>
      </c>
      <c r="R11">
        <v>131</v>
      </c>
      <c r="S11">
        <v>28</v>
      </c>
      <c r="T11">
        <v>3668</v>
      </c>
    </row>
    <row r="12" spans="2:21" x14ac:dyDescent="0.2">
      <c r="B12" t="s">
        <v>31</v>
      </c>
      <c r="C12">
        <v>2088201</v>
      </c>
      <c r="D12">
        <v>0</v>
      </c>
      <c r="E12">
        <v>0</v>
      </c>
      <c r="F12" t="s">
        <v>21</v>
      </c>
      <c r="G12">
        <v>615.5</v>
      </c>
      <c r="H12">
        <v>613.09</v>
      </c>
      <c r="I12">
        <v>111</v>
      </c>
      <c r="J12">
        <v>322.08999999999997</v>
      </c>
      <c r="K12">
        <v>103743.92</v>
      </c>
      <c r="L12">
        <v>1304</v>
      </c>
      <c r="M12">
        <v>72</v>
      </c>
      <c r="N12">
        <v>3.38</v>
      </c>
      <c r="O12">
        <v>3406</v>
      </c>
      <c r="P12">
        <v>579</v>
      </c>
      <c r="Q12">
        <v>1411</v>
      </c>
      <c r="R12">
        <v>131</v>
      </c>
      <c r="S12">
        <v>26</v>
      </c>
      <c r="T12">
        <v>3406</v>
      </c>
    </row>
    <row r="13" spans="2:21" x14ac:dyDescent="0.2">
      <c r="B13" t="s">
        <v>32</v>
      </c>
      <c r="C13">
        <v>1746989</v>
      </c>
      <c r="D13">
        <v>0</v>
      </c>
      <c r="E13">
        <v>0</v>
      </c>
      <c r="F13" t="s">
        <v>21</v>
      </c>
      <c r="G13">
        <v>522.5</v>
      </c>
      <c r="H13">
        <v>509.03</v>
      </c>
      <c r="I13">
        <v>98</v>
      </c>
      <c r="J13">
        <v>259.44</v>
      </c>
      <c r="K13">
        <v>67306.64</v>
      </c>
      <c r="L13">
        <v>1073</v>
      </c>
      <c r="M13">
        <v>76</v>
      </c>
      <c r="N13">
        <v>2.83</v>
      </c>
      <c r="O13">
        <v>3432</v>
      </c>
      <c r="P13">
        <v>711</v>
      </c>
      <c r="Q13">
        <v>1411</v>
      </c>
      <c r="R13">
        <v>132</v>
      </c>
      <c r="S13">
        <v>27</v>
      </c>
      <c r="T13">
        <v>3432</v>
      </c>
    </row>
    <row r="14" spans="2:21" x14ac:dyDescent="0.2">
      <c r="B14" t="s">
        <v>33</v>
      </c>
      <c r="C14">
        <v>527895</v>
      </c>
      <c r="D14">
        <v>0</v>
      </c>
      <c r="E14">
        <v>0</v>
      </c>
      <c r="F14" t="s">
        <v>21</v>
      </c>
      <c r="G14">
        <v>152</v>
      </c>
      <c r="H14">
        <v>154.99</v>
      </c>
      <c r="I14">
        <v>156</v>
      </c>
      <c r="J14">
        <v>44.95</v>
      </c>
      <c r="K14">
        <v>2020.12</v>
      </c>
      <c r="L14">
        <v>282</v>
      </c>
      <c r="M14">
        <v>59</v>
      </c>
      <c r="N14">
        <v>0.85</v>
      </c>
      <c r="O14">
        <v>3406</v>
      </c>
      <c r="P14">
        <v>842</v>
      </c>
      <c r="Q14">
        <v>1412</v>
      </c>
      <c r="R14">
        <v>131</v>
      </c>
      <c r="S14">
        <v>26</v>
      </c>
      <c r="T14">
        <v>3406</v>
      </c>
    </row>
    <row r="15" spans="2:21" x14ac:dyDescent="0.2">
      <c r="B15" t="s">
        <v>34</v>
      </c>
      <c r="C15">
        <v>440647</v>
      </c>
      <c r="D15">
        <v>0</v>
      </c>
      <c r="E15">
        <v>0</v>
      </c>
      <c r="F15" t="s">
        <v>21</v>
      </c>
      <c r="G15">
        <v>129</v>
      </c>
      <c r="H15">
        <v>128.38999999999999</v>
      </c>
      <c r="I15">
        <v>129</v>
      </c>
      <c r="J15">
        <v>26.33</v>
      </c>
      <c r="K15">
        <v>693.26</v>
      </c>
      <c r="L15">
        <v>203</v>
      </c>
      <c r="M15">
        <v>67</v>
      </c>
      <c r="N15">
        <v>0.71</v>
      </c>
      <c r="O15">
        <v>3432</v>
      </c>
      <c r="P15">
        <v>974</v>
      </c>
      <c r="Q15">
        <v>1412</v>
      </c>
      <c r="R15">
        <v>132</v>
      </c>
      <c r="S15">
        <v>27</v>
      </c>
      <c r="T15">
        <v>3432</v>
      </c>
    </row>
    <row r="16" spans="2:21" x14ac:dyDescent="0.2">
      <c r="B16" t="s">
        <v>35</v>
      </c>
      <c r="C16">
        <v>400279</v>
      </c>
      <c r="D16">
        <v>0</v>
      </c>
      <c r="E16">
        <v>0</v>
      </c>
      <c r="F16" t="s">
        <v>21</v>
      </c>
      <c r="G16">
        <v>119</v>
      </c>
      <c r="H16">
        <v>117.52</v>
      </c>
      <c r="I16">
        <v>116</v>
      </c>
      <c r="J16">
        <v>17.66</v>
      </c>
      <c r="K16">
        <v>312.01</v>
      </c>
      <c r="L16">
        <v>168</v>
      </c>
      <c r="M16">
        <v>66</v>
      </c>
      <c r="N16">
        <v>0.65</v>
      </c>
      <c r="O16">
        <v>3406</v>
      </c>
      <c r="P16">
        <v>1105</v>
      </c>
      <c r="Q16">
        <v>1413</v>
      </c>
      <c r="R16">
        <v>131</v>
      </c>
      <c r="S16">
        <v>26</v>
      </c>
      <c r="T16">
        <v>3406</v>
      </c>
    </row>
    <row r="17" spans="2:20" x14ac:dyDescent="0.2">
      <c r="B17" t="s">
        <v>36</v>
      </c>
      <c r="C17">
        <v>396915</v>
      </c>
      <c r="D17">
        <v>0</v>
      </c>
      <c r="E17">
        <v>0</v>
      </c>
      <c r="F17" t="s">
        <v>21</v>
      </c>
      <c r="G17">
        <v>119</v>
      </c>
      <c r="H17">
        <v>116.53</v>
      </c>
      <c r="I17">
        <v>127</v>
      </c>
      <c r="J17">
        <v>18.18</v>
      </c>
      <c r="K17">
        <v>330.62</v>
      </c>
      <c r="L17">
        <v>163</v>
      </c>
      <c r="M17">
        <v>64</v>
      </c>
      <c r="N17">
        <v>0.64</v>
      </c>
      <c r="O17">
        <v>3406</v>
      </c>
      <c r="P17">
        <v>1236</v>
      </c>
      <c r="Q17">
        <v>1413</v>
      </c>
      <c r="R17">
        <v>131</v>
      </c>
      <c r="S17">
        <v>26</v>
      </c>
      <c r="T17">
        <v>3406</v>
      </c>
    </row>
    <row r="18" spans="2:20" x14ac:dyDescent="0.2">
      <c r="B18" t="s">
        <v>37</v>
      </c>
      <c r="C18">
        <v>359638</v>
      </c>
      <c r="D18">
        <v>0</v>
      </c>
      <c r="E18">
        <v>0</v>
      </c>
      <c r="F18" t="s">
        <v>21</v>
      </c>
      <c r="G18">
        <v>106</v>
      </c>
      <c r="H18">
        <v>104.79</v>
      </c>
      <c r="I18">
        <v>103</v>
      </c>
      <c r="J18">
        <v>15.39</v>
      </c>
      <c r="K18">
        <v>236.79</v>
      </c>
      <c r="L18">
        <v>144</v>
      </c>
      <c r="M18">
        <v>57</v>
      </c>
      <c r="N18">
        <v>0.57999999999999996</v>
      </c>
      <c r="O18">
        <v>3432</v>
      </c>
      <c r="P18">
        <v>1368</v>
      </c>
      <c r="Q18">
        <v>1413</v>
      </c>
      <c r="R18">
        <v>132</v>
      </c>
      <c r="S18">
        <v>27</v>
      </c>
      <c r="T18">
        <v>3432</v>
      </c>
    </row>
    <row r="19" spans="2:20" x14ac:dyDescent="0.2">
      <c r="B19" t="s">
        <v>38</v>
      </c>
      <c r="C19">
        <v>357902</v>
      </c>
      <c r="D19">
        <v>0</v>
      </c>
      <c r="E19">
        <v>0</v>
      </c>
      <c r="F19" t="s">
        <v>21</v>
      </c>
      <c r="G19">
        <v>106</v>
      </c>
      <c r="H19">
        <v>105.08</v>
      </c>
      <c r="I19">
        <v>108</v>
      </c>
      <c r="J19">
        <v>16.29</v>
      </c>
      <c r="K19">
        <v>265.23</v>
      </c>
      <c r="L19">
        <v>149</v>
      </c>
      <c r="M19">
        <v>57</v>
      </c>
      <c r="N19">
        <v>0.57999999999999996</v>
      </c>
      <c r="O19">
        <v>3406</v>
      </c>
      <c r="P19">
        <v>1499</v>
      </c>
      <c r="Q19">
        <v>1414</v>
      </c>
      <c r="R19">
        <v>131</v>
      </c>
      <c r="S19">
        <v>26</v>
      </c>
      <c r="T19">
        <v>3406</v>
      </c>
    </row>
    <row r="20" spans="2:20" x14ac:dyDescent="0.2">
      <c r="B20" t="s">
        <v>39</v>
      </c>
      <c r="C20">
        <v>359196</v>
      </c>
      <c r="D20">
        <v>0</v>
      </c>
      <c r="E20">
        <v>0</v>
      </c>
      <c r="F20" t="s">
        <v>21</v>
      </c>
      <c r="G20">
        <v>107</v>
      </c>
      <c r="H20">
        <v>104.66</v>
      </c>
      <c r="I20">
        <v>107</v>
      </c>
      <c r="J20">
        <v>18.02</v>
      </c>
      <c r="K20">
        <v>324.73</v>
      </c>
      <c r="L20">
        <v>154</v>
      </c>
      <c r="M20">
        <v>52</v>
      </c>
      <c r="N20">
        <v>0.57999999999999996</v>
      </c>
      <c r="O20">
        <v>3432</v>
      </c>
      <c r="P20">
        <v>1631</v>
      </c>
      <c r="Q20">
        <v>1414</v>
      </c>
      <c r="R20">
        <v>132</v>
      </c>
      <c r="S20">
        <v>27</v>
      </c>
      <c r="T20">
        <v>3432</v>
      </c>
    </row>
    <row r="21" spans="2:20" x14ac:dyDescent="0.2">
      <c r="B21" t="s">
        <v>40</v>
      </c>
      <c r="C21">
        <v>335504</v>
      </c>
      <c r="D21">
        <v>0</v>
      </c>
      <c r="E21">
        <v>0</v>
      </c>
      <c r="F21" t="s">
        <v>21</v>
      </c>
      <c r="G21">
        <v>99</v>
      </c>
      <c r="H21">
        <v>98.5</v>
      </c>
      <c r="I21">
        <v>96</v>
      </c>
      <c r="J21">
        <v>15.42</v>
      </c>
      <c r="K21">
        <v>237.74</v>
      </c>
      <c r="L21">
        <v>148</v>
      </c>
      <c r="M21">
        <v>50</v>
      </c>
      <c r="N21">
        <v>0.54</v>
      </c>
      <c r="O21">
        <v>3406</v>
      </c>
      <c r="P21">
        <v>1762</v>
      </c>
      <c r="Q21">
        <v>1415</v>
      </c>
      <c r="R21">
        <v>131</v>
      </c>
      <c r="S21">
        <v>26</v>
      </c>
      <c r="T21">
        <v>3406</v>
      </c>
    </row>
    <row r="22" spans="2:20" x14ac:dyDescent="0.2">
      <c r="B22" t="s">
        <v>41</v>
      </c>
      <c r="C22">
        <v>1778073</v>
      </c>
      <c r="D22">
        <v>0</v>
      </c>
      <c r="E22">
        <v>0</v>
      </c>
      <c r="F22" t="s">
        <v>21</v>
      </c>
      <c r="G22">
        <v>310.5</v>
      </c>
      <c r="H22">
        <v>341.81</v>
      </c>
      <c r="I22">
        <v>109</v>
      </c>
      <c r="J22">
        <v>167.66</v>
      </c>
      <c r="K22">
        <v>28110.6</v>
      </c>
      <c r="L22">
        <v>777</v>
      </c>
      <c r="M22">
        <v>93</v>
      </c>
      <c r="N22">
        <v>2.88</v>
      </c>
      <c r="O22">
        <v>5202</v>
      </c>
      <c r="P22">
        <v>585</v>
      </c>
      <c r="Q22">
        <v>1452</v>
      </c>
      <c r="R22">
        <v>133</v>
      </c>
      <c r="S22">
        <v>40</v>
      </c>
      <c r="T22">
        <v>5202</v>
      </c>
    </row>
    <row r="23" spans="2:20" x14ac:dyDescent="0.2">
      <c r="B23" t="s">
        <v>42</v>
      </c>
      <c r="C23">
        <v>1792640</v>
      </c>
      <c r="D23">
        <v>0</v>
      </c>
      <c r="E23">
        <v>0</v>
      </c>
      <c r="F23" t="s">
        <v>21</v>
      </c>
      <c r="G23">
        <v>310</v>
      </c>
      <c r="H23">
        <v>344.61</v>
      </c>
      <c r="I23">
        <v>212</v>
      </c>
      <c r="J23">
        <v>173.28</v>
      </c>
      <c r="K23">
        <v>30027.23</v>
      </c>
      <c r="L23">
        <v>848</v>
      </c>
      <c r="M23">
        <v>88</v>
      </c>
      <c r="N23">
        <v>2.9</v>
      </c>
      <c r="O23">
        <v>5202</v>
      </c>
      <c r="P23">
        <v>716</v>
      </c>
      <c r="Q23">
        <v>1452</v>
      </c>
      <c r="R23">
        <v>133</v>
      </c>
      <c r="S23">
        <v>40</v>
      </c>
      <c r="T23">
        <v>5202</v>
      </c>
    </row>
    <row r="24" spans="2:20" x14ac:dyDescent="0.2">
      <c r="B24" t="s">
        <v>43</v>
      </c>
      <c r="C24">
        <v>1209745</v>
      </c>
      <c r="D24">
        <v>0</v>
      </c>
      <c r="E24">
        <v>0</v>
      </c>
      <c r="F24" t="s">
        <v>21</v>
      </c>
      <c r="G24">
        <v>220</v>
      </c>
      <c r="H24">
        <v>234.36</v>
      </c>
      <c r="I24">
        <v>158</v>
      </c>
      <c r="J24">
        <v>97.32</v>
      </c>
      <c r="K24">
        <v>9470.76</v>
      </c>
      <c r="L24">
        <v>477</v>
      </c>
      <c r="M24">
        <v>61</v>
      </c>
      <c r="N24">
        <v>1.96</v>
      </c>
      <c r="O24">
        <v>5162</v>
      </c>
      <c r="P24">
        <v>847</v>
      </c>
      <c r="Q24">
        <v>1452</v>
      </c>
      <c r="R24">
        <v>132</v>
      </c>
      <c r="S24">
        <v>40</v>
      </c>
      <c r="T24">
        <v>5162</v>
      </c>
    </row>
    <row r="25" spans="2:20" x14ac:dyDescent="0.2">
      <c r="B25" t="s">
        <v>44</v>
      </c>
      <c r="C25">
        <v>781381</v>
      </c>
      <c r="D25">
        <v>0</v>
      </c>
      <c r="E25">
        <v>0</v>
      </c>
      <c r="F25" t="s">
        <v>21</v>
      </c>
      <c r="G25">
        <v>149</v>
      </c>
      <c r="H25">
        <v>150.21</v>
      </c>
      <c r="I25">
        <v>131</v>
      </c>
      <c r="J25">
        <v>38.56</v>
      </c>
      <c r="K25">
        <v>1486.83</v>
      </c>
      <c r="L25">
        <v>250</v>
      </c>
      <c r="M25">
        <v>63</v>
      </c>
      <c r="N25">
        <v>1.26</v>
      </c>
      <c r="O25">
        <v>5202</v>
      </c>
      <c r="P25">
        <v>977</v>
      </c>
      <c r="Q25">
        <v>1452</v>
      </c>
      <c r="R25">
        <v>133</v>
      </c>
      <c r="S25">
        <v>40</v>
      </c>
      <c r="T25">
        <v>5202</v>
      </c>
    </row>
    <row r="26" spans="2:20" x14ac:dyDescent="0.2">
      <c r="B26" t="s">
        <v>45</v>
      </c>
      <c r="C26">
        <v>688868</v>
      </c>
      <c r="D26">
        <v>0</v>
      </c>
      <c r="E26">
        <v>0</v>
      </c>
      <c r="F26" t="s">
        <v>21</v>
      </c>
      <c r="G26">
        <v>134</v>
      </c>
      <c r="H26">
        <v>132.41999999999999</v>
      </c>
      <c r="I26">
        <v>144</v>
      </c>
      <c r="J26">
        <v>24.25</v>
      </c>
      <c r="K26">
        <v>587.91999999999996</v>
      </c>
      <c r="L26">
        <v>187</v>
      </c>
      <c r="M26">
        <v>66</v>
      </c>
      <c r="N26">
        <v>1.1100000000000001</v>
      </c>
      <c r="O26">
        <v>5202</v>
      </c>
      <c r="P26">
        <v>1108</v>
      </c>
      <c r="Q26">
        <v>1452</v>
      </c>
      <c r="R26">
        <v>133</v>
      </c>
      <c r="S26">
        <v>40</v>
      </c>
      <c r="T26">
        <v>5202</v>
      </c>
    </row>
    <row r="27" spans="2:20" x14ac:dyDescent="0.2">
      <c r="B27" t="s">
        <v>46</v>
      </c>
      <c r="C27">
        <v>677733</v>
      </c>
      <c r="D27">
        <v>0</v>
      </c>
      <c r="E27">
        <v>0</v>
      </c>
      <c r="F27" t="s">
        <v>21</v>
      </c>
      <c r="G27">
        <v>130</v>
      </c>
      <c r="H27">
        <v>130.28</v>
      </c>
      <c r="I27">
        <v>122</v>
      </c>
      <c r="J27">
        <v>23.26</v>
      </c>
      <c r="K27">
        <v>540.96</v>
      </c>
      <c r="L27">
        <v>199</v>
      </c>
      <c r="M27">
        <v>72</v>
      </c>
      <c r="N27">
        <v>1.1000000000000001</v>
      </c>
      <c r="O27">
        <v>5202</v>
      </c>
      <c r="P27">
        <v>1239</v>
      </c>
      <c r="Q27">
        <v>1452</v>
      </c>
      <c r="R27">
        <v>133</v>
      </c>
      <c r="S27">
        <v>40</v>
      </c>
      <c r="T27">
        <v>5202</v>
      </c>
    </row>
    <row r="28" spans="2:20" x14ac:dyDescent="0.2">
      <c r="B28" t="s">
        <v>47</v>
      </c>
      <c r="C28">
        <v>582138</v>
      </c>
      <c r="D28">
        <v>0</v>
      </c>
      <c r="E28">
        <v>0</v>
      </c>
      <c r="F28" t="s">
        <v>21</v>
      </c>
      <c r="G28">
        <v>112</v>
      </c>
      <c r="H28">
        <v>111.91</v>
      </c>
      <c r="I28">
        <v>121</v>
      </c>
      <c r="J28">
        <v>17.84</v>
      </c>
      <c r="K28">
        <v>318.14</v>
      </c>
      <c r="L28">
        <v>164</v>
      </c>
      <c r="M28">
        <v>58</v>
      </c>
      <c r="N28">
        <v>0.94</v>
      </c>
      <c r="O28">
        <v>5202</v>
      </c>
      <c r="P28">
        <v>1370</v>
      </c>
      <c r="Q28">
        <v>1452</v>
      </c>
      <c r="R28">
        <v>133</v>
      </c>
      <c r="S28">
        <v>40</v>
      </c>
      <c r="T28">
        <v>5202</v>
      </c>
    </row>
    <row r="29" spans="2:20" x14ac:dyDescent="0.2">
      <c r="B29" t="s">
        <v>48</v>
      </c>
      <c r="C29">
        <v>571566</v>
      </c>
      <c r="D29">
        <v>0</v>
      </c>
      <c r="E29">
        <v>0</v>
      </c>
      <c r="F29" t="s">
        <v>21</v>
      </c>
      <c r="G29">
        <v>111</v>
      </c>
      <c r="H29">
        <v>110.73</v>
      </c>
      <c r="I29">
        <v>124</v>
      </c>
      <c r="J29">
        <v>19.22</v>
      </c>
      <c r="K29">
        <v>369.39</v>
      </c>
      <c r="L29">
        <v>161</v>
      </c>
      <c r="M29">
        <v>55</v>
      </c>
      <c r="N29">
        <v>0.92</v>
      </c>
      <c r="O29">
        <v>5162</v>
      </c>
      <c r="P29">
        <v>1501</v>
      </c>
      <c r="Q29">
        <v>1452</v>
      </c>
      <c r="R29">
        <v>132</v>
      </c>
      <c r="S29">
        <v>40</v>
      </c>
      <c r="T29">
        <v>5162</v>
      </c>
    </row>
    <row r="30" spans="2:20" x14ac:dyDescent="0.2">
      <c r="B30" t="s">
        <v>49</v>
      </c>
      <c r="C30">
        <v>568949</v>
      </c>
      <c r="D30">
        <v>0</v>
      </c>
      <c r="E30">
        <v>0</v>
      </c>
      <c r="F30" t="s">
        <v>21</v>
      </c>
      <c r="G30">
        <v>109</v>
      </c>
      <c r="H30">
        <v>109.37</v>
      </c>
      <c r="I30">
        <v>108</v>
      </c>
      <c r="J30">
        <v>20.16</v>
      </c>
      <c r="K30">
        <v>406.35</v>
      </c>
      <c r="L30">
        <v>176</v>
      </c>
      <c r="M30">
        <v>58</v>
      </c>
      <c r="N30">
        <v>0.92</v>
      </c>
      <c r="O30">
        <v>5202</v>
      </c>
      <c r="P30">
        <v>1631</v>
      </c>
      <c r="Q30">
        <v>1452</v>
      </c>
      <c r="R30">
        <v>133</v>
      </c>
      <c r="S30">
        <v>40</v>
      </c>
      <c r="T30">
        <v>5202</v>
      </c>
    </row>
    <row r="31" spans="2:20" x14ac:dyDescent="0.2">
      <c r="B31" t="s">
        <v>50</v>
      </c>
      <c r="C31">
        <v>535535</v>
      </c>
      <c r="D31">
        <v>0</v>
      </c>
      <c r="E31">
        <v>0</v>
      </c>
      <c r="F31" t="s">
        <v>21</v>
      </c>
      <c r="G31">
        <v>102</v>
      </c>
      <c r="H31">
        <v>102.95</v>
      </c>
      <c r="I31">
        <v>102</v>
      </c>
      <c r="J31">
        <v>16.329999999999998</v>
      </c>
      <c r="K31">
        <v>266.66000000000003</v>
      </c>
      <c r="L31">
        <v>157</v>
      </c>
      <c r="M31">
        <v>54</v>
      </c>
      <c r="N31">
        <v>0.87</v>
      </c>
      <c r="O31">
        <v>5202</v>
      </c>
      <c r="P31">
        <v>1762</v>
      </c>
      <c r="Q31">
        <v>1452</v>
      </c>
      <c r="R31">
        <v>133</v>
      </c>
      <c r="S31">
        <v>40</v>
      </c>
      <c r="T31">
        <v>5202</v>
      </c>
    </row>
    <row r="32" spans="2:20" x14ac:dyDescent="0.2">
      <c r="B32" t="s">
        <v>51</v>
      </c>
      <c r="C32">
        <v>2597263</v>
      </c>
      <c r="D32">
        <v>0</v>
      </c>
      <c r="E32">
        <v>0</v>
      </c>
      <c r="F32" t="s">
        <v>21</v>
      </c>
      <c r="G32">
        <v>228</v>
      </c>
      <c r="H32">
        <v>399.46</v>
      </c>
      <c r="I32">
        <v>162</v>
      </c>
      <c r="J32">
        <v>339.04</v>
      </c>
      <c r="K32">
        <v>114945.53</v>
      </c>
      <c r="L32">
        <v>1506</v>
      </c>
      <c r="M32">
        <v>72</v>
      </c>
      <c r="N32">
        <v>4.2</v>
      </c>
      <c r="O32">
        <v>6502</v>
      </c>
      <c r="P32">
        <v>583</v>
      </c>
      <c r="Q32">
        <v>1497</v>
      </c>
      <c r="R32">
        <v>133</v>
      </c>
      <c r="S32">
        <v>50</v>
      </c>
      <c r="T32">
        <v>6502</v>
      </c>
    </row>
    <row r="33" spans="2:20" x14ac:dyDescent="0.2">
      <c r="B33" t="s">
        <v>52</v>
      </c>
      <c r="C33">
        <v>2654740</v>
      </c>
      <c r="D33">
        <v>0</v>
      </c>
      <c r="E33">
        <v>0</v>
      </c>
      <c r="F33" t="s">
        <v>21</v>
      </c>
      <c r="G33">
        <v>241</v>
      </c>
      <c r="H33">
        <v>408.3</v>
      </c>
      <c r="I33">
        <v>146</v>
      </c>
      <c r="J33">
        <v>343.79</v>
      </c>
      <c r="K33">
        <v>118190.79</v>
      </c>
      <c r="L33">
        <v>1580</v>
      </c>
      <c r="M33">
        <v>88</v>
      </c>
      <c r="N33">
        <v>4.29</v>
      </c>
      <c r="O33">
        <v>6502</v>
      </c>
      <c r="P33">
        <v>714</v>
      </c>
      <c r="Q33">
        <v>1497</v>
      </c>
      <c r="R33">
        <v>133</v>
      </c>
      <c r="S33">
        <v>50</v>
      </c>
      <c r="T33">
        <v>6502</v>
      </c>
    </row>
    <row r="34" spans="2:20" x14ac:dyDescent="0.2">
      <c r="B34" t="s">
        <v>53</v>
      </c>
      <c r="C34">
        <v>2480377</v>
      </c>
      <c r="D34">
        <v>0</v>
      </c>
      <c r="E34">
        <v>0</v>
      </c>
      <c r="F34" t="s">
        <v>21</v>
      </c>
      <c r="G34">
        <v>231</v>
      </c>
      <c r="H34">
        <v>378.57</v>
      </c>
      <c r="I34">
        <v>143</v>
      </c>
      <c r="J34">
        <v>305.74</v>
      </c>
      <c r="K34">
        <v>93476.89</v>
      </c>
      <c r="L34">
        <v>1346</v>
      </c>
      <c r="M34">
        <v>75</v>
      </c>
      <c r="N34">
        <v>4.01</v>
      </c>
      <c r="O34">
        <v>6552</v>
      </c>
      <c r="P34">
        <v>846</v>
      </c>
      <c r="Q34">
        <v>1497</v>
      </c>
      <c r="R34">
        <v>134</v>
      </c>
      <c r="S34">
        <v>50</v>
      </c>
      <c r="T34">
        <v>6552</v>
      </c>
    </row>
    <row r="35" spans="2:20" x14ac:dyDescent="0.2">
      <c r="B35" t="s">
        <v>54</v>
      </c>
      <c r="C35">
        <v>1705279</v>
      </c>
      <c r="D35">
        <v>0</v>
      </c>
      <c r="E35">
        <v>0</v>
      </c>
      <c r="F35" t="s">
        <v>21</v>
      </c>
      <c r="G35">
        <v>188</v>
      </c>
      <c r="H35">
        <v>262.27</v>
      </c>
      <c r="I35">
        <v>130</v>
      </c>
      <c r="J35">
        <v>177.65</v>
      </c>
      <c r="K35">
        <v>31560.02</v>
      </c>
      <c r="L35">
        <v>760</v>
      </c>
      <c r="M35">
        <v>74</v>
      </c>
      <c r="N35">
        <v>2.76</v>
      </c>
      <c r="O35">
        <v>6502</v>
      </c>
      <c r="P35">
        <v>977</v>
      </c>
      <c r="Q35">
        <v>1497</v>
      </c>
      <c r="R35">
        <v>133</v>
      </c>
      <c r="S35">
        <v>50</v>
      </c>
      <c r="T35">
        <v>6502</v>
      </c>
    </row>
    <row r="36" spans="2:20" x14ac:dyDescent="0.2">
      <c r="B36" t="s">
        <v>55</v>
      </c>
      <c r="C36">
        <v>1288429</v>
      </c>
      <c r="D36">
        <v>0</v>
      </c>
      <c r="E36">
        <v>0</v>
      </c>
      <c r="F36" t="s">
        <v>21</v>
      </c>
      <c r="G36">
        <v>158</v>
      </c>
      <c r="H36">
        <v>198.16</v>
      </c>
      <c r="I36">
        <v>139</v>
      </c>
      <c r="J36">
        <v>105.56</v>
      </c>
      <c r="K36">
        <v>11142.96</v>
      </c>
      <c r="L36">
        <v>509</v>
      </c>
      <c r="M36">
        <v>71</v>
      </c>
      <c r="N36">
        <v>2.08</v>
      </c>
      <c r="O36">
        <v>6502</v>
      </c>
      <c r="P36">
        <v>1108</v>
      </c>
      <c r="Q36">
        <v>1497</v>
      </c>
      <c r="R36">
        <v>133</v>
      </c>
      <c r="S36">
        <v>50</v>
      </c>
      <c r="T36">
        <v>6502</v>
      </c>
    </row>
    <row r="37" spans="2:20" x14ac:dyDescent="0.2">
      <c r="B37" t="s">
        <v>56</v>
      </c>
      <c r="C37">
        <v>1363643</v>
      </c>
      <c r="D37">
        <v>0</v>
      </c>
      <c r="E37">
        <v>0</v>
      </c>
      <c r="F37" t="s">
        <v>21</v>
      </c>
      <c r="G37">
        <v>160</v>
      </c>
      <c r="H37">
        <v>209.73</v>
      </c>
      <c r="I37">
        <v>117</v>
      </c>
      <c r="J37">
        <v>116.05</v>
      </c>
      <c r="K37">
        <v>13467.66</v>
      </c>
      <c r="L37">
        <v>521</v>
      </c>
      <c r="M37">
        <v>63</v>
      </c>
      <c r="N37">
        <v>2.21</v>
      </c>
      <c r="O37">
        <v>6502</v>
      </c>
      <c r="P37">
        <v>1239</v>
      </c>
      <c r="Q37">
        <v>1497</v>
      </c>
      <c r="R37">
        <v>133</v>
      </c>
      <c r="S37">
        <v>50</v>
      </c>
      <c r="T37">
        <v>6502</v>
      </c>
    </row>
    <row r="38" spans="2:20" x14ac:dyDescent="0.2">
      <c r="B38" t="s">
        <v>57</v>
      </c>
      <c r="C38">
        <v>967154</v>
      </c>
      <c r="D38">
        <v>0</v>
      </c>
      <c r="E38">
        <v>0</v>
      </c>
      <c r="F38" t="s">
        <v>21</v>
      </c>
      <c r="G38">
        <v>126</v>
      </c>
      <c r="H38">
        <v>148.75</v>
      </c>
      <c r="I38">
        <v>101</v>
      </c>
      <c r="J38">
        <v>63.17</v>
      </c>
      <c r="K38">
        <v>3989.83</v>
      </c>
      <c r="L38">
        <v>356</v>
      </c>
      <c r="M38">
        <v>68</v>
      </c>
      <c r="N38">
        <v>1.56</v>
      </c>
      <c r="O38">
        <v>6502</v>
      </c>
      <c r="P38">
        <v>1370</v>
      </c>
      <c r="Q38">
        <v>1497</v>
      </c>
      <c r="R38">
        <v>133</v>
      </c>
      <c r="S38">
        <v>50</v>
      </c>
      <c r="T38">
        <v>6502</v>
      </c>
    </row>
    <row r="39" spans="2:20" x14ac:dyDescent="0.2">
      <c r="B39" t="s">
        <v>58</v>
      </c>
      <c r="C39">
        <v>945233</v>
      </c>
      <c r="D39">
        <v>0</v>
      </c>
      <c r="E39">
        <v>0</v>
      </c>
      <c r="F39" t="s">
        <v>21</v>
      </c>
      <c r="G39">
        <v>125</v>
      </c>
      <c r="H39">
        <v>144.27000000000001</v>
      </c>
      <c r="I39">
        <v>105</v>
      </c>
      <c r="J39">
        <v>58.47</v>
      </c>
      <c r="K39">
        <v>3418.16</v>
      </c>
      <c r="L39">
        <v>339</v>
      </c>
      <c r="M39">
        <v>62</v>
      </c>
      <c r="N39">
        <v>1.53</v>
      </c>
      <c r="O39">
        <v>6552</v>
      </c>
      <c r="P39">
        <v>1502</v>
      </c>
      <c r="Q39">
        <v>1497</v>
      </c>
      <c r="R39">
        <v>134</v>
      </c>
      <c r="S39">
        <v>50</v>
      </c>
      <c r="T39">
        <v>6552</v>
      </c>
    </row>
    <row r="40" spans="2:20" x14ac:dyDescent="0.2">
      <c r="B40" t="s">
        <v>59</v>
      </c>
      <c r="C40">
        <v>908000</v>
      </c>
      <c r="D40">
        <v>0</v>
      </c>
      <c r="E40">
        <v>0</v>
      </c>
      <c r="F40" t="s">
        <v>21</v>
      </c>
      <c r="G40">
        <v>124</v>
      </c>
      <c r="H40">
        <v>139.65</v>
      </c>
      <c r="I40">
        <v>129</v>
      </c>
      <c r="J40">
        <v>54.89</v>
      </c>
      <c r="K40">
        <v>3012.48</v>
      </c>
      <c r="L40">
        <v>330</v>
      </c>
      <c r="M40">
        <v>56</v>
      </c>
      <c r="N40">
        <v>1.47</v>
      </c>
      <c r="O40">
        <v>6502</v>
      </c>
      <c r="P40">
        <v>1633</v>
      </c>
      <c r="Q40">
        <v>1497</v>
      </c>
      <c r="R40">
        <v>133</v>
      </c>
      <c r="S40">
        <v>50</v>
      </c>
      <c r="T40">
        <v>6502</v>
      </c>
    </row>
    <row r="41" spans="2:20" x14ac:dyDescent="0.2">
      <c r="B41" t="s">
        <v>60</v>
      </c>
      <c r="C41">
        <v>778092</v>
      </c>
      <c r="D41">
        <v>0</v>
      </c>
      <c r="E41">
        <v>0</v>
      </c>
      <c r="F41" t="s">
        <v>21</v>
      </c>
      <c r="G41">
        <v>112</v>
      </c>
      <c r="H41">
        <v>119.67</v>
      </c>
      <c r="I41">
        <v>95</v>
      </c>
      <c r="J41">
        <v>32.78</v>
      </c>
      <c r="K41">
        <v>1074.52</v>
      </c>
      <c r="L41">
        <v>230</v>
      </c>
      <c r="M41">
        <v>55</v>
      </c>
      <c r="N41">
        <v>1.26</v>
      </c>
      <c r="O41">
        <v>6502</v>
      </c>
      <c r="P41">
        <v>1764</v>
      </c>
      <c r="Q41">
        <v>1497</v>
      </c>
      <c r="R41">
        <v>133</v>
      </c>
      <c r="S41">
        <v>50</v>
      </c>
      <c r="T41">
        <v>6502</v>
      </c>
    </row>
    <row r="42" spans="2:20" x14ac:dyDescent="0.2">
      <c r="B42" t="s">
        <v>61</v>
      </c>
      <c r="C42">
        <v>2407629</v>
      </c>
      <c r="D42">
        <v>0</v>
      </c>
      <c r="E42">
        <v>0</v>
      </c>
      <c r="F42" t="s">
        <v>21</v>
      </c>
      <c r="G42">
        <v>162</v>
      </c>
      <c r="H42">
        <v>284.99</v>
      </c>
      <c r="I42">
        <v>95</v>
      </c>
      <c r="J42">
        <v>273.64</v>
      </c>
      <c r="K42">
        <v>74877.740000000005</v>
      </c>
      <c r="L42">
        <v>1325</v>
      </c>
      <c r="M42">
        <v>60</v>
      </c>
      <c r="N42">
        <v>3.89</v>
      </c>
      <c r="O42">
        <v>8448</v>
      </c>
      <c r="P42">
        <v>579</v>
      </c>
      <c r="Q42">
        <v>1552</v>
      </c>
      <c r="R42">
        <v>132</v>
      </c>
      <c r="S42">
        <v>64</v>
      </c>
      <c r="T42">
        <v>8448</v>
      </c>
    </row>
    <row r="43" spans="2:20" x14ac:dyDescent="0.2">
      <c r="B43" t="s">
        <v>62</v>
      </c>
      <c r="C43">
        <v>2464075</v>
      </c>
      <c r="D43">
        <v>0</v>
      </c>
      <c r="E43">
        <v>0</v>
      </c>
      <c r="F43" t="s">
        <v>21</v>
      </c>
      <c r="G43">
        <v>163</v>
      </c>
      <c r="H43">
        <v>291.68</v>
      </c>
      <c r="I43">
        <v>94</v>
      </c>
      <c r="J43">
        <v>275.08</v>
      </c>
      <c r="K43">
        <v>75671.13</v>
      </c>
      <c r="L43">
        <v>1287</v>
      </c>
      <c r="M43">
        <v>56</v>
      </c>
      <c r="N43">
        <v>3.98</v>
      </c>
      <c r="O43">
        <v>8448</v>
      </c>
      <c r="P43">
        <v>711</v>
      </c>
      <c r="Q43">
        <v>1552</v>
      </c>
      <c r="R43">
        <v>132</v>
      </c>
      <c r="S43">
        <v>64</v>
      </c>
      <c r="T43">
        <v>8448</v>
      </c>
    </row>
    <row r="44" spans="2:20" x14ac:dyDescent="0.2">
      <c r="B44" t="s">
        <v>63</v>
      </c>
      <c r="C44">
        <v>2331744</v>
      </c>
      <c r="D44">
        <v>0</v>
      </c>
      <c r="E44">
        <v>0</v>
      </c>
      <c r="F44" t="s">
        <v>21</v>
      </c>
      <c r="G44">
        <v>159</v>
      </c>
      <c r="H44">
        <v>278.12</v>
      </c>
      <c r="I44">
        <v>82</v>
      </c>
      <c r="J44">
        <v>251.17</v>
      </c>
      <c r="K44">
        <v>63086.43</v>
      </c>
      <c r="L44">
        <v>1115</v>
      </c>
      <c r="M44">
        <v>57</v>
      </c>
      <c r="N44">
        <v>3.77</v>
      </c>
      <c r="O44">
        <v>8384</v>
      </c>
      <c r="P44">
        <v>842</v>
      </c>
      <c r="Q44">
        <v>1552</v>
      </c>
      <c r="R44">
        <v>131</v>
      </c>
      <c r="S44">
        <v>65</v>
      </c>
      <c r="T44">
        <v>8384</v>
      </c>
    </row>
    <row r="45" spans="2:20" x14ac:dyDescent="0.2">
      <c r="B45" t="s">
        <v>64</v>
      </c>
      <c r="C45">
        <v>2259113</v>
      </c>
      <c r="D45">
        <v>0</v>
      </c>
      <c r="E45">
        <v>0</v>
      </c>
      <c r="F45" t="s">
        <v>21</v>
      </c>
      <c r="G45">
        <v>182</v>
      </c>
      <c r="H45">
        <v>267.41000000000003</v>
      </c>
      <c r="I45">
        <v>88</v>
      </c>
      <c r="J45">
        <v>198.75</v>
      </c>
      <c r="K45">
        <v>39500.71</v>
      </c>
      <c r="L45">
        <v>856</v>
      </c>
      <c r="M45">
        <v>58</v>
      </c>
      <c r="N45">
        <v>3.65</v>
      </c>
      <c r="O45">
        <v>8448</v>
      </c>
      <c r="P45">
        <v>974</v>
      </c>
      <c r="Q45">
        <v>1553</v>
      </c>
      <c r="R45">
        <v>132</v>
      </c>
      <c r="S45">
        <v>64</v>
      </c>
      <c r="T45">
        <v>8448</v>
      </c>
    </row>
    <row r="46" spans="2:20" x14ac:dyDescent="0.2">
      <c r="B46" t="s">
        <v>65</v>
      </c>
      <c r="C46">
        <v>2194861</v>
      </c>
      <c r="D46">
        <v>0</v>
      </c>
      <c r="E46">
        <v>0</v>
      </c>
      <c r="F46" t="s">
        <v>21</v>
      </c>
      <c r="G46">
        <v>181</v>
      </c>
      <c r="H46">
        <v>259.81</v>
      </c>
      <c r="I46">
        <v>125</v>
      </c>
      <c r="J46">
        <v>179.79</v>
      </c>
      <c r="K46">
        <v>32325.77</v>
      </c>
      <c r="L46">
        <v>768</v>
      </c>
      <c r="M46">
        <v>64</v>
      </c>
      <c r="N46">
        <v>3.55</v>
      </c>
      <c r="O46">
        <v>8448</v>
      </c>
      <c r="P46">
        <v>1106</v>
      </c>
      <c r="Q46">
        <v>1553</v>
      </c>
      <c r="R46">
        <v>132</v>
      </c>
      <c r="S46">
        <v>64</v>
      </c>
      <c r="T46">
        <v>8448</v>
      </c>
    </row>
    <row r="47" spans="2:20" x14ac:dyDescent="0.2">
      <c r="B47" t="s">
        <v>66</v>
      </c>
      <c r="C47">
        <v>2289204</v>
      </c>
      <c r="D47">
        <v>0</v>
      </c>
      <c r="E47">
        <v>0</v>
      </c>
      <c r="F47" t="s">
        <v>21</v>
      </c>
      <c r="G47">
        <v>181</v>
      </c>
      <c r="H47">
        <v>270.98</v>
      </c>
      <c r="I47">
        <v>115</v>
      </c>
      <c r="J47">
        <v>194.14</v>
      </c>
      <c r="K47">
        <v>37688.660000000003</v>
      </c>
      <c r="L47">
        <v>825</v>
      </c>
      <c r="M47">
        <v>62</v>
      </c>
      <c r="N47">
        <v>3.7</v>
      </c>
      <c r="O47">
        <v>8448</v>
      </c>
      <c r="P47">
        <v>1238</v>
      </c>
      <c r="Q47">
        <v>1553</v>
      </c>
      <c r="R47">
        <v>132</v>
      </c>
      <c r="S47">
        <v>64</v>
      </c>
      <c r="T47">
        <v>8448</v>
      </c>
    </row>
    <row r="48" spans="2:20" x14ac:dyDescent="0.2">
      <c r="B48" t="s">
        <v>67</v>
      </c>
      <c r="C48">
        <v>2199136</v>
      </c>
      <c r="D48">
        <v>0</v>
      </c>
      <c r="E48">
        <v>0</v>
      </c>
      <c r="F48" t="s">
        <v>21</v>
      </c>
      <c r="G48">
        <v>165</v>
      </c>
      <c r="H48">
        <v>260.31</v>
      </c>
      <c r="I48">
        <v>99</v>
      </c>
      <c r="J48">
        <v>199.03</v>
      </c>
      <c r="K48">
        <v>39614.300000000003</v>
      </c>
      <c r="L48">
        <v>842</v>
      </c>
      <c r="M48">
        <v>48</v>
      </c>
      <c r="N48">
        <v>3.56</v>
      </c>
      <c r="O48">
        <v>8448</v>
      </c>
      <c r="P48">
        <v>1370</v>
      </c>
      <c r="Q48">
        <v>1553</v>
      </c>
      <c r="R48">
        <v>132</v>
      </c>
      <c r="S48">
        <v>64</v>
      </c>
      <c r="T48">
        <v>8448</v>
      </c>
    </row>
    <row r="49" spans="2:20" x14ac:dyDescent="0.2">
      <c r="B49" t="s">
        <v>68</v>
      </c>
      <c r="C49">
        <v>2166381</v>
      </c>
      <c r="D49">
        <v>0</v>
      </c>
      <c r="E49">
        <v>0</v>
      </c>
      <c r="F49" t="s">
        <v>21</v>
      </c>
      <c r="G49">
        <v>165</v>
      </c>
      <c r="H49">
        <v>258.39</v>
      </c>
      <c r="I49">
        <v>90</v>
      </c>
      <c r="J49">
        <v>197.96</v>
      </c>
      <c r="K49">
        <v>39187.86</v>
      </c>
      <c r="L49">
        <v>825</v>
      </c>
      <c r="M49">
        <v>55</v>
      </c>
      <c r="N49">
        <v>3.5</v>
      </c>
      <c r="O49">
        <v>8384</v>
      </c>
      <c r="P49">
        <v>1501</v>
      </c>
      <c r="Q49">
        <v>1553</v>
      </c>
      <c r="R49">
        <v>131</v>
      </c>
      <c r="S49">
        <v>65</v>
      </c>
      <c r="T49">
        <v>8384</v>
      </c>
    </row>
    <row r="50" spans="2:20" x14ac:dyDescent="0.2">
      <c r="B50" t="s">
        <v>69</v>
      </c>
      <c r="C50">
        <v>2211366</v>
      </c>
      <c r="D50">
        <v>0</v>
      </c>
      <c r="E50">
        <v>0</v>
      </c>
      <c r="F50" t="s">
        <v>21</v>
      </c>
      <c r="G50">
        <v>144</v>
      </c>
      <c r="H50">
        <v>261.76</v>
      </c>
      <c r="I50">
        <v>90</v>
      </c>
      <c r="J50">
        <v>246.25</v>
      </c>
      <c r="K50">
        <v>60638.22</v>
      </c>
      <c r="L50">
        <v>1133</v>
      </c>
      <c r="M50">
        <v>58</v>
      </c>
      <c r="N50">
        <v>3.58</v>
      </c>
      <c r="O50">
        <v>8448</v>
      </c>
      <c r="P50">
        <v>1633</v>
      </c>
      <c r="Q50">
        <v>1554</v>
      </c>
      <c r="R50">
        <v>132</v>
      </c>
      <c r="S50">
        <v>64</v>
      </c>
      <c r="T50">
        <v>8448</v>
      </c>
    </row>
    <row r="51" spans="2:20" x14ac:dyDescent="0.2">
      <c r="B51" t="s">
        <v>70</v>
      </c>
      <c r="C51">
        <v>2095435</v>
      </c>
      <c r="D51">
        <v>0</v>
      </c>
      <c r="E51">
        <v>0</v>
      </c>
      <c r="F51" t="s">
        <v>21</v>
      </c>
      <c r="G51">
        <v>130</v>
      </c>
      <c r="H51">
        <v>248.04</v>
      </c>
      <c r="I51">
        <v>77</v>
      </c>
      <c r="J51">
        <v>256.83</v>
      </c>
      <c r="K51">
        <v>65959.22</v>
      </c>
      <c r="L51">
        <v>1235</v>
      </c>
      <c r="M51">
        <v>51</v>
      </c>
      <c r="N51">
        <v>3.39</v>
      </c>
      <c r="O51">
        <v>8448</v>
      </c>
      <c r="P51">
        <v>1765</v>
      </c>
      <c r="Q51">
        <v>1554</v>
      </c>
      <c r="R51">
        <v>132</v>
      </c>
      <c r="S51">
        <v>64</v>
      </c>
      <c r="T51">
        <v>8448</v>
      </c>
    </row>
    <row r="52" spans="2:20" x14ac:dyDescent="0.2">
      <c r="B52">
        <v>6</v>
      </c>
      <c r="C52">
        <v>496074</v>
      </c>
      <c r="D52">
        <v>0</v>
      </c>
      <c r="E52">
        <v>0</v>
      </c>
      <c r="F52" t="s">
        <v>21</v>
      </c>
      <c r="G52">
        <v>71</v>
      </c>
      <c r="H52">
        <v>71.44</v>
      </c>
      <c r="I52">
        <v>71</v>
      </c>
      <c r="J52">
        <v>8.2100000000000009</v>
      </c>
      <c r="K52">
        <v>67.459999999999994</v>
      </c>
      <c r="L52">
        <v>113</v>
      </c>
      <c r="M52">
        <v>34</v>
      </c>
      <c r="N52">
        <v>0.8</v>
      </c>
      <c r="O52">
        <v>6944</v>
      </c>
      <c r="P52">
        <v>575</v>
      </c>
      <c r="Q52">
        <v>1150</v>
      </c>
      <c r="R52">
        <v>124</v>
      </c>
      <c r="S52">
        <v>56</v>
      </c>
      <c r="T52">
        <v>6944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topLeftCell="A22" workbookViewId="0">
      <selection activeCell="G43" sqref="G43:G52"/>
    </sheetView>
  </sheetViews>
  <sheetFormatPr baseColWidth="10" defaultRowHeight="16" x14ac:dyDescent="0.2"/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t="s">
        <v>74</v>
      </c>
      <c r="B3" t="s">
        <v>20</v>
      </c>
      <c r="C3">
        <v>2129739</v>
      </c>
      <c r="D3">
        <v>3668</v>
      </c>
      <c r="F3">
        <f>C3-D3*$C$53/$D$53</f>
        <v>1867699.9112903227</v>
      </c>
      <c r="G3">
        <f>F3/$F$3</f>
        <v>1</v>
      </c>
      <c r="H3">
        <f>$G$3-G3</f>
        <v>0</v>
      </c>
    </row>
    <row r="4" spans="1:8" x14ac:dyDescent="0.2">
      <c r="B4" t="s">
        <v>22</v>
      </c>
      <c r="C4">
        <v>1587698</v>
      </c>
      <c r="D4">
        <v>3696</v>
      </c>
      <c r="F4">
        <f t="shared" ref="F4:F53" si="0">C4-D4*$C$53/$D$53</f>
        <v>1323658.6129032257</v>
      </c>
      <c r="G4">
        <f t="shared" ref="G4:G12" si="1">F4/$F$3</f>
        <v>0.70871054011495904</v>
      </c>
      <c r="H4">
        <f t="shared" ref="H4:H52" si="2">$G$3-G4</f>
        <v>0.29128945988504096</v>
      </c>
    </row>
    <row r="5" spans="1:8" x14ac:dyDescent="0.2">
      <c r="B5" t="s">
        <v>23</v>
      </c>
      <c r="C5">
        <v>511232</v>
      </c>
      <c r="D5">
        <v>3668</v>
      </c>
      <c r="F5">
        <f t="shared" si="0"/>
        <v>249192.91129032258</v>
      </c>
      <c r="G5">
        <f t="shared" si="1"/>
        <v>0.13342235001669228</v>
      </c>
      <c r="H5">
        <f t="shared" si="2"/>
        <v>0.86657764998330777</v>
      </c>
    </row>
    <row r="6" spans="1:8" x14ac:dyDescent="0.2">
      <c r="B6" t="s">
        <v>24</v>
      </c>
      <c r="C6">
        <v>422860</v>
      </c>
      <c r="D6">
        <v>3696</v>
      </c>
      <c r="F6">
        <f t="shared" si="0"/>
        <v>158820.61290322582</v>
      </c>
      <c r="G6">
        <f t="shared" si="1"/>
        <v>8.5035402070294419E-2</v>
      </c>
      <c r="H6">
        <f t="shared" si="2"/>
        <v>0.91496459792970564</v>
      </c>
    </row>
    <row r="7" spans="1:8" x14ac:dyDescent="0.2">
      <c r="B7" t="s">
        <v>25</v>
      </c>
      <c r="C7">
        <v>381834</v>
      </c>
      <c r="D7">
        <v>3668</v>
      </c>
      <c r="F7">
        <f t="shared" si="0"/>
        <v>119794.91129032258</v>
      </c>
      <c r="G7">
        <f t="shared" si="1"/>
        <v>6.4140342121428301E-2</v>
      </c>
      <c r="H7">
        <f t="shared" si="2"/>
        <v>0.93585965787857173</v>
      </c>
    </row>
    <row r="8" spans="1:8" x14ac:dyDescent="0.2">
      <c r="B8" t="s">
        <v>26</v>
      </c>
      <c r="C8">
        <v>381170</v>
      </c>
      <c r="D8">
        <v>3668</v>
      </c>
      <c r="F8">
        <f t="shared" si="0"/>
        <v>119130.91129032258</v>
      </c>
      <c r="G8">
        <f t="shared" si="1"/>
        <v>6.3784824623148148E-2</v>
      </c>
      <c r="H8">
        <f t="shared" si="2"/>
        <v>0.93621517537685184</v>
      </c>
    </row>
    <row r="9" spans="1:8" x14ac:dyDescent="0.2">
      <c r="B9" t="s">
        <v>27</v>
      </c>
      <c r="C9">
        <v>357899</v>
      </c>
      <c r="D9">
        <v>3696</v>
      </c>
      <c r="F9">
        <f t="shared" si="0"/>
        <v>93859.612903225818</v>
      </c>
      <c r="G9">
        <f t="shared" si="1"/>
        <v>5.0254118627859112E-2</v>
      </c>
      <c r="H9">
        <f t="shared" si="2"/>
        <v>0.94974588137214089</v>
      </c>
    </row>
    <row r="10" spans="1:8" x14ac:dyDescent="0.2">
      <c r="B10" t="s">
        <v>28</v>
      </c>
      <c r="C10">
        <v>365889</v>
      </c>
      <c r="D10">
        <v>3668</v>
      </c>
      <c r="F10">
        <f t="shared" si="0"/>
        <v>103849.91129032258</v>
      </c>
      <c r="G10">
        <f t="shared" si="1"/>
        <v>5.5603103401432742E-2</v>
      </c>
      <c r="H10">
        <f t="shared" si="2"/>
        <v>0.94439689659856729</v>
      </c>
    </row>
    <row r="11" spans="1:8" x14ac:dyDescent="0.2">
      <c r="B11" t="s">
        <v>29</v>
      </c>
      <c r="C11">
        <v>359285</v>
      </c>
      <c r="D11">
        <v>3696</v>
      </c>
      <c r="F11">
        <f t="shared" si="0"/>
        <v>95245.612903225818</v>
      </c>
      <c r="G11">
        <f t="shared" si="1"/>
        <v>5.0996207863727022E-2</v>
      </c>
      <c r="H11">
        <f t="shared" si="2"/>
        <v>0.94900379213627295</v>
      </c>
    </row>
    <row r="12" spans="1:8" x14ac:dyDescent="0.2">
      <c r="B12" t="s">
        <v>30</v>
      </c>
      <c r="C12">
        <v>336009</v>
      </c>
      <c r="D12">
        <v>3668</v>
      </c>
      <c r="F12">
        <f t="shared" si="0"/>
        <v>73969.911290322576</v>
      </c>
      <c r="G12">
        <f t="shared" si="1"/>
        <v>3.9604815978825841E-2</v>
      </c>
      <c r="H12">
        <f t="shared" si="2"/>
        <v>0.96039518402117419</v>
      </c>
    </row>
    <row r="13" spans="1:8" x14ac:dyDescent="0.2">
      <c r="A13" t="s">
        <v>75</v>
      </c>
      <c r="B13" t="s">
        <v>31</v>
      </c>
      <c r="C13">
        <v>2088201</v>
      </c>
      <c r="D13">
        <v>3406</v>
      </c>
      <c r="F13">
        <f t="shared" si="0"/>
        <v>1844878.9890552997</v>
      </c>
      <c r="G13">
        <f>F13/$F$13</f>
        <v>1</v>
      </c>
      <c r="H13">
        <f t="shared" si="2"/>
        <v>0</v>
      </c>
    </row>
    <row r="14" spans="1:8" x14ac:dyDescent="0.2">
      <c r="B14" t="s">
        <v>32</v>
      </c>
      <c r="C14">
        <v>1746989</v>
      </c>
      <c r="D14">
        <v>3432</v>
      </c>
      <c r="F14">
        <f t="shared" si="0"/>
        <v>1501809.5691244239</v>
      </c>
      <c r="G14">
        <f t="shared" ref="G14:G22" si="3">F14/$F$13</f>
        <v>0.81404231824085649</v>
      </c>
      <c r="H14">
        <f t="shared" si="2"/>
        <v>0.18595768175914351</v>
      </c>
    </row>
    <row r="15" spans="1:8" x14ac:dyDescent="0.2">
      <c r="B15" t="s">
        <v>33</v>
      </c>
      <c r="C15">
        <v>527895</v>
      </c>
      <c r="D15">
        <v>3406</v>
      </c>
      <c r="F15">
        <f t="shared" si="0"/>
        <v>284572.98905529955</v>
      </c>
      <c r="G15">
        <f t="shared" si="3"/>
        <v>0.15425021952308091</v>
      </c>
      <c r="H15">
        <f t="shared" si="2"/>
        <v>0.84574978047691907</v>
      </c>
    </row>
    <row r="16" spans="1:8" x14ac:dyDescent="0.2">
      <c r="B16" t="s">
        <v>34</v>
      </c>
      <c r="C16">
        <v>440647</v>
      </c>
      <c r="D16">
        <v>3432</v>
      </c>
      <c r="F16">
        <f t="shared" si="0"/>
        <v>195467.56912442396</v>
      </c>
      <c r="G16">
        <f t="shared" si="3"/>
        <v>0.10595143111501112</v>
      </c>
      <c r="H16">
        <f t="shared" si="2"/>
        <v>0.89404856888498885</v>
      </c>
    </row>
    <row r="17" spans="1:8" x14ac:dyDescent="0.2">
      <c r="B17" t="s">
        <v>35</v>
      </c>
      <c r="C17">
        <v>400279</v>
      </c>
      <c r="D17">
        <v>3406</v>
      </c>
      <c r="F17">
        <f t="shared" si="0"/>
        <v>156956.98905529955</v>
      </c>
      <c r="G17">
        <f t="shared" si="3"/>
        <v>8.507711887145071E-2</v>
      </c>
      <c r="H17">
        <f t="shared" si="2"/>
        <v>0.91492288112854925</v>
      </c>
    </row>
    <row r="18" spans="1:8" x14ac:dyDescent="0.2">
      <c r="B18" t="s">
        <v>36</v>
      </c>
      <c r="C18">
        <v>396915</v>
      </c>
      <c r="D18">
        <v>3406</v>
      </c>
      <c r="F18">
        <f t="shared" si="0"/>
        <v>153592.98905529955</v>
      </c>
      <c r="G18">
        <f t="shared" si="3"/>
        <v>8.3253693042463092E-2</v>
      </c>
      <c r="H18">
        <f t="shared" si="2"/>
        <v>0.91674630695753689</v>
      </c>
    </row>
    <row r="19" spans="1:8" x14ac:dyDescent="0.2">
      <c r="B19" t="s">
        <v>37</v>
      </c>
      <c r="C19">
        <v>359638</v>
      </c>
      <c r="D19">
        <v>3432</v>
      </c>
      <c r="F19">
        <f t="shared" si="0"/>
        <v>114458.56912442396</v>
      </c>
      <c r="G19">
        <f t="shared" si="3"/>
        <v>6.2041234034018858E-2</v>
      </c>
      <c r="H19">
        <f t="shared" si="2"/>
        <v>0.93795876596598116</v>
      </c>
    </row>
    <row r="20" spans="1:8" x14ac:dyDescent="0.2">
      <c r="B20" t="s">
        <v>38</v>
      </c>
      <c r="C20">
        <v>357902</v>
      </c>
      <c r="D20">
        <v>3406</v>
      </c>
      <c r="F20">
        <f t="shared" si="0"/>
        <v>114579.98905529955</v>
      </c>
      <c r="G20">
        <f t="shared" si="3"/>
        <v>6.2107048611341226E-2</v>
      </c>
      <c r="H20">
        <f t="shared" si="2"/>
        <v>0.9378929513886588</v>
      </c>
    </row>
    <row r="21" spans="1:8" x14ac:dyDescent="0.2">
      <c r="B21" t="s">
        <v>39</v>
      </c>
      <c r="C21">
        <v>359196</v>
      </c>
      <c r="D21">
        <v>3432</v>
      </c>
      <c r="F21">
        <f t="shared" si="0"/>
        <v>114016.56912442396</v>
      </c>
      <c r="G21">
        <f t="shared" si="3"/>
        <v>6.1801651924502647E-2</v>
      </c>
      <c r="H21">
        <f t="shared" si="2"/>
        <v>0.9381983480754974</v>
      </c>
    </row>
    <row r="22" spans="1:8" x14ac:dyDescent="0.2">
      <c r="B22" t="s">
        <v>40</v>
      </c>
      <c r="C22">
        <v>335504</v>
      </c>
      <c r="D22">
        <v>3406</v>
      </c>
      <c r="F22">
        <f t="shared" si="0"/>
        <v>92181.989055299549</v>
      </c>
      <c r="G22">
        <f t="shared" si="3"/>
        <v>4.9966414925947437E-2</v>
      </c>
      <c r="H22">
        <f t="shared" si="2"/>
        <v>0.95003358507405256</v>
      </c>
    </row>
    <row r="23" spans="1:8" x14ac:dyDescent="0.2">
      <c r="A23" t="s">
        <v>76</v>
      </c>
      <c r="B23" t="s">
        <v>41</v>
      </c>
      <c r="C23">
        <v>1778073</v>
      </c>
      <c r="D23">
        <v>5202</v>
      </c>
      <c r="F23">
        <f t="shared" si="0"/>
        <v>1406446.1353686636</v>
      </c>
      <c r="G23">
        <f>F23/$F$24</f>
        <v>0.98974886323185129</v>
      </c>
      <c r="H23">
        <f t="shared" si="2"/>
        <v>1.0251136768148705E-2</v>
      </c>
    </row>
    <row r="24" spans="1:8" x14ac:dyDescent="0.2">
      <c r="B24" t="s">
        <v>42</v>
      </c>
      <c r="C24">
        <v>1792640</v>
      </c>
      <c r="D24">
        <v>5202</v>
      </c>
      <c r="F24">
        <f t="shared" si="0"/>
        <v>1421013.1353686636</v>
      </c>
      <c r="G24">
        <f t="shared" ref="G24:G32" si="4">F24/$F$24</f>
        <v>1</v>
      </c>
      <c r="H24">
        <f t="shared" si="2"/>
        <v>0</v>
      </c>
    </row>
    <row r="25" spans="1:8" x14ac:dyDescent="0.2">
      <c r="B25" t="s">
        <v>43</v>
      </c>
      <c r="C25">
        <v>1209745</v>
      </c>
      <c r="D25">
        <v>5162</v>
      </c>
      <c r="F25">
        <f t="shared" si="0"/>
        <v>840975.70449308748</v>
      </c>
      <c r="G25">
        <f t="shared" si="4"/>
        <v>0.59181416664027331</v>
      </c>
      <c r="H25">
        <f t="shared" si="2"/>
        <v>0.40818583335972669</v>
      </c>
    </row>
    <row r="26" spans="1:8" x14ac:dyDescent="0.2">
      <c r="B26" t="s">
        <v>44</v>
      </c>
      <c r="C26">
        <v>781381</v>
      </c>
      <c r="D26">
        <v>5202</v>
      </c>
      <c r="F26">
        <f t="shared" si="0"/>
        <v>409754.13536866358</v>
      </c>
      <c r="G26">
        <f t="shared" si="4"/>
        <v>0.28835351705764362</v>
      </c>
      <c r="H26">
        <f t="shared" si="2"/>
        <v>0.71164648294235633</v>
      </c>
    </row>
    <row r="27" spans="1:8" x14ac:dyDescent="0.2">
      <c r="B27" t="s">
        <v>45</v>
      </c>
      <c r="C27">
        <v>688868</v>
      </c>
      <c r="D27">
        <v>5202</v>
      </c>
      <c r="F27">
        <f t="shared" si="0"/>
        <v>317241.13536866358</v>
      </c>
      <c r="G27">
        <f t="shared" si="4"/>
        <v>0.22324996685295204</v>
      </c>
      <c r="H27">
        <f t="shared" si="2"/>
        <v>0.77675003314704794</v>
      </c>
    </row>
    <row r="28" spans="1:8" x14ac:dyDescent="0.2">
      <c r="B28" t="s">
        <v>46</v>
      </c>
      <c r="C28">
        <v>677733</v>
      </c>
      <c r="D28">
        <v>5202</v>
      </c>
      <c r="F28">
        <f t="shared" si="0"/>
        <v>306106.13536866358</v>
      </c>
      <c r="G28">
        <f t="shared" si="4"/>
        <v>0.21541400832248345</v>
      </c>
      <c r="H28">
        <f t="shared" si="2"/>
        <v>0.78458599167751653</v>
      </c>
    </row>
    <row r="29" spans="1:8" x14ac:dyDescent="0.2">
      <c r="B29" t="s">
        <v>47</v>
      </c>
      <c r="C29">
        <v>582138</v>
      </c>
      <c r="D29">
        <v>5202</v>
      </c>
      <c r="F29">
        <f t="shared" si="0"/>
        <v>210511.13536866358</v>
      </c>
      <c r="G29">
        <f t="shared" si="4"/>
        <v>0.14814158302206629</v>
      </c>
      <c r="H29">
        <f t="shared" si="2"/>
        <v>0.85185841697793374</v>
      </c>
    </row>
    <row r="30" spans="1:8" x14ac:dyDescent="0.2">
      <c r="B30" t="s">
        <v>48</v>
      </c>
      <c r="C30">
        <v>571566</v>
      </c>
      <c r="D30">
        <v>5162</v>
      </c>
      <c r="F30">
        <f t="shared" si="0"/>
        <v>202796.70449308754</v>
      </c>
      <c r="G30">
        <f t="shared" si="4"/>
        <v>0.14271275855622162</v>
      </c>
      <c r="H30">
        <f t="shared" si="2"/>
        <v>0.85728724144377844</v>
      </c>
    </row>
    <row r="31" spans="1:8" x14ac:dyDescent="0.2">
      <c r="B31" t="s">
        <v>49</v>
      </c>
      <c r="C31">
        <v>568949</v>
      </c>
      <c r="D31">
        <v>5202</v>
      </c>
      <c r="F31">
        <f t="shared" si="0"/>
        <v>197322.13536866358</v>
      </c>
      <c r="G31">
        <f t="shared" si="4"/>
        <v>0.13886017690995578</v>
      </c>
      <c r="H31">
        <f t="shared" si="2"/>
        <v>0.86113982309004422</v>
      </c>
    </row>
    <row r="32" spans="1:8" x14ac:dyDescent="0.2">
      <c r="B32" t="s">
        <v>50</v>
      </c>
      <c r="C32">
        <v>535535</v>
      </c>
      <c r="D32">
        <v>5202</v>
      </c>
      <c r="F32">
        <f t="shared" si="0"/>
        <v>163908.13536866358</v>
      </c>
      <c r="G32">
        <f t="shared" si="4"/>
        <v>0.11534596780918548</v>
      </c>
      <c r="H32">
        <f t="shared" si="2"/>
        <v>0.88465403219081451</v>
      </c>
    </row>
    <row r="33" spans="1:8" x14ac:dyDescent="0.2">
      <c r="A33" t="s">
        <v>77</v>
      </c>
      <c r="B33" t="s">
        <v>51</v>
      </c>
      <c r="C33">
        <v>2597263</v>
      </c>
      <c r="D33">
        <v>6502</v>
      </c>
      <c r="F33">
        <f t="shared" si="0"/>
        <v>2132765.1388248848</v>
      </c>
      <c r="G33">
        <f>F33/$F$34</f>
        <v>0.97375769601856088</v>
      </c>
      <c r="H33">
        <f>$G$3-G33</f>
        <v>2.6242303981439119E-2</v>
      </c>
    </row>
    <row r="34" spans="1:8" x14ac:dyDescent="0.2">
      <c r="B34" t="s">
        <v>52</v>
      </c>
      <c r="C34">
        <v>2654740</v>
      </c>
      <c r="D34">
        <v>6502</v>
      </c>
      <c r="F34">
        <f t="shared" si="0"/>
        <v>2190242.1388248848</v>
      </c>
      <c r="G34">
        <f t="shared" ref="G34:G42" si="5">F34/$F$34</f>
        <v>1</v>
      </c>
      <c r="H34">
        <f t="shared" si="2"/>
        <v>0</v>
      </c>
    </row>
    <row r="35" spans="1:8" x14ac:dyDescent="0.2">
      <c r="B35" t="s">
        <v>53</v>
      </c>
      <c r="C35">
        <v>2480377</v>
      </c>
      <c r="D35">
        <v>6552</v>
      </c>
      <c r="F35">
        <f t="shared" si="0"/>
        <v>2012307.1774193549</v>
      </c>
      <c r="G35">
        <f t="shared" si="5"/>
        <v>0.91876014151522256</v>
      </c>
      <c r="H35">
        <f t="shared" si="2"/>
        <v>8.1239858484777439E-2</v>
      </c>
    </row>
    <row r="36" spans="1:8" x14ac:dyDescent="0.2">
      <c r="B36" t="s">
        <v>54</v>
      </c>
      <c r="C36">
        <v>1705279</v>
      </c>
      <c r="D36">
        <v>6502</v>
      </c>
      <c r="F36">
        <f t="shared" si="0"/>
        <v>1240781.1388248848</v>
      </c>
      <c r="G36">
        <f t="shared" si="5"/>
        <v>0.56650409415033554</v>
      </c>
      <c r="H36">
        <f t="shared" si="2"/>
        <v>0.43349590584966446</v>
      </c>
    </row>
    <row r="37" spans="1:8" x14ac:dyDescent="0.2">
      <c r="B37" t="s">
        <v>55</v>
      </c>
      <c r="C37">
        <v>1288429</v>
      </c>
      <c r="D37">
        <v>6502</v>
      </c>
      <c r="F37">
        <f t="shared" si="0"/>
        <v>823931.13882488478</v>
      </c>
      <c r="G37">
        <f t="shared" si="5"/>
        <v>0.37618267141319028</v>
      </c>
      <c r="H37">
        <f t="shared" si="2"/>
        <v>0.62381732858680972</v>
      </c>
    </row>
    <row r="38" spans="1:8" x14ac:dyDescent="0.2">
      <c r="B38" t="s">
        <v>56</v>
      </c>
      <c r="C38">
        <v>1363643</v>
      </c>
      <c r="D38">
        <v>6502</v>
      </c>
      <c r="F38">
        <f t="shared" si="0"/>
        <v>899145.13882488478</v>
      </c>
      <c r="G38">
        <f t="shared" si="5"/>
        <v>0.41052316677063699</v>
      </c>
      <c r="H38">
        <f t="shared" si="2"/>
        <v>0.58947683322936295</v>
      </c>
    </row>
    <row r="39" spans="1:8" x14ac:dyDescent="0.2">
      <c r="B39" t="s">
        <v>57</v>
      </c>
      <c r="C39">
        <v>967154</v>
      </c>
      <c r="D39">
        <v>6502</v>
      </c>
      <c r="F39">
        <f t="shared" si="0"/>
        <v>502656.13882488478</v>
      </c>
      <c r="G39">
        <f t="shared" si="5"/>
        <v>0.22949797646326509</v>
      </c>
      <c r="H39">
        <f t="shared" si="2"/>
        <v>0.77050202353673491</v>
      </c>
    </row>
    <row r="40" spans="1:8" x14ac:dyDescent="0.2">
      <c r="B40" t="s">
        <v>58</v>
      </c>
      <c r="C40">
        <v>945233</v>
      </c>
      <c r="D40">
        <v>6552</v>
      </c>
      <c r="F40">
        <f t="shared" si="0"/>
        <v>477163.17741935485</v>
      </c>
      <c r="G40">
        <f t="shared" si="5"/>
        <v>0.21785864172778807</v>
      </c>
      <c r="H40">
        <f t="shared" si="2"/>
        <v>0.78214135827221187</v>
      </c>
    </row>
    <row r="41" spans="1:8" x14ac:dyDescent="0.2">
      <c r="B41" t="s">
        <v>59</v>
      </c>
      <c r="C41">
        <v>908000</v>
      </c>
      <c r="D41">
        <v>6502</v>
      </c>
      <c r="F41">
        <f t="shared" si="0"/>
        <v>443502.13882488478</v>
      </c>
      <c r="G41">
        <f t="shared" si="5"/>
        <v>0.20249000371385142</v>
      </c>
      <c r="H41">
        <f t="shared" si="2"/>
        <v>0.7975099962861486</v>
      </c>
    </row>
    <row r="42" spans="1:8" x14ac:dyDescent="0.2">
      <c r="B42" t="s">
        <v>60</v>
      </c>
      <c r="C42">
        <v>778092</v>
      </c>
      <c r="D42">
        <v>6502</v>
      </c>
      <c r="F42">
        <f t="shared" si="0"/>
        <v>313594.13882488478</v>
      </c>
      <c r="G42">
        <f t="shared" si="5"/>
        <v>0.1431778401419741</v>
      </c>
      <c r="H42">
        <f t="shared" si="2"/>
        <v>0.8568221598580259</v>
      </c>
    </row>
    <row r="43" spans="1:8" x14ac:dyDescent="0.2">
      <c r="A43" t="s">
        <v>78</v>
      </c>
      <c r="B43" t="s">
        <v>61</v>
      </c>
      <c r="C43">
        <v>2407629</v>
      </c>
      <c r="D43">
        <v>8448</v>
      </c>
      <c r="F43">
        <f t="shared" si="0"/>
        <v>1804110.4009216591</v>
      </c>
      <c r="G43">
        <f>F43/$F$44</f>
        <v>0.96966176356060019</v>
      </c>
      <c r="H43">
        <f t="shared" si="2"/>
        <v>3.0338236439399813E-2</v>
      </c>
    </row>
    <row r="44" spans="1:8" x14ac:dyDescent="0.2">
      <c r="B44" t="s">
        <v>62</v>
      </c>
      <c r="C44">
        <v>2464075</v>
      </c>
      <c r="D44">
        <v>8448</v>
      </c>
      <c r="F44">
        <f t="shared" si="0"/>
        <v>1860556.4009216591</v>
      </c>
      <c r="G44">
        <f t="shared" ref="G44:G52" si="6">F44/$F$44</f>
        <v>1</v>
      </c>
      <c r="H44">
        <f t="shared" si="2"/>
        <v>0</v>
      </c>
    </row>
    <row r="45" spans="1:8" x14ac:dyDescent="0.2">
      <c r="B45" t="s">
        <v>63</v>
      </c>
      <c r="C45">
        <v>2331744</v>
      </c>
      <c r="D45">
        <v>8384</v>
      </c>
      <c r="F45">
        <f t="shared" si="0"/>
        <v>1732797.5115207373</v>
      </c>
      <c r="G45">
        <f t="shared" si="6"/>
        <v>0.93133296612903849</v>
      </c>
      <c r="H45">
        <f t="shared" si="2"/>
        <v>6.8667033870961514E-2</v>
      </c>
    </row>
    <row r="46" spans="1:8" x14ac:dyDescent="0.2">
      <c r="B46" t="s">
        <v>64</v>
      </c>
      <c r="C46">
        <v>2259113</v>
      </c>
      <c r="D46">
        <v>8448</v>
      </c>
      <c r="F46">
        <f t="shared" si="0"/>
        <v>1655594.4009216591</v>
      </c>
      <c r="G46">
        <f t="shared" si="6"/>
        <v>0.88983833013690505</v>
      </c>
      <c r="H46">
        <f t="shared" si="2"/>
        <v>0.11016166986309495</v>
      </c>
    </row>
    <row r="47" spans="1:8" x14ac:dyDescent="0.2">
      <c r="B47" t="s">
        <v>65</v>
      </c>
      <c r="C47">
        <v>2194861</v>
      </c>
      <c r="D47">
        <v>8448</v>
      </c>
      <c r="F47">
        <f t="shared" si="0"/>
        <v>1591342.4009216591</v>
      </c>
      <c r="G47">
        <f t="shared" si="6"/>
        <v>0.85530457455273046</v>
      </c>
      <c r="H47">
        <f t="shared" si="2"/>
        <v>0.14469542544726954</v>
      </c>
    </row>
    <row r="48" spans="1:8" x14ac:dyDescent="0.2">
      <c r="B48" t="s">
        <v>66</v>
      </c>
      <c r="C48">
        <v>2289204</v>
      </c>
      <c r="D48">
        <v>8448</v>
      </c>
      <c r="F48">
        <f t="shared" si="0"/>
        <v>1685685.4009216591</v>
      </c>
      <c r="G48">
        <f t="shared" si="6"/>
        <v>0.90601144909481135</v>
      </c>
      <c r="H48">
        <f t="shared" si="2"/>
        <v>9.398855090518865E-2</v>
      </c>
    </row>
    <row r="49" spans="1:8" x14ac:dyDescent="0.2">
      <c r="B49" t="s">
        <v>67</v>
      </c>
      <c r="C49">
        <v>2199136</v>
      </c>
      <c r="D49">
        <v>8448</v>
      </c>
      <c r="F49">
        <f t="shared" si="0"/>
        <v>1595617.4009216591</v>
      </c>
      <c r="G49">
        <f t="shared" si="6"/>
        <v>0.85760227431495339</v>
      </c>
      <c r="H49">
        <f t="shared" si="2"/>
        <v>0.14239772568504661</v>
      </c>
    </row>
    <row r="50" spans="1:8" x14ac:dyDescent="0.2">
      <c r="B50" t="s">
        <v>68</v>
      </c>
      <c r="C50">
        <v>2166381</v>
      </c>
      <c r="D50">
        <v>8384</v>
      </c>
      <c r="F50">
        <f t="shared" si="0"/>
        <v>1567434.5115207373</v>
      </c>
      <c r="G50">
        <f t="shared" si="6"/>
        <v>0.84245471448448506</v>
      </c>
      <c r="H50">
        <f t="shared" si="2"/>
        <v>0.15754528551551494</v>
      </c>
    </row>
    <row r="51" spans="1:8" x14ac:dyDescent="0.2">
      <c r="B51" t="s">
        <v>69</v>
      </c>
      <c r="C51">
        <v>2211366</v>
      </c>
      <c r="D51">
        <v>8448</v>
      </c>
      <c r="F51">
        <f t="shared" si="0"/>
        <v>1607847.4009216591</v>
      </c>
      <c r="G51">
        <f t="shared" si="6"/>
        <v>0.86417557679261092</v>
      </c>
      <c r="H51">
        <f t="shared" si="2"/>
        <v>0.13582442320738908</v>
      </c>
    </row>
    <row r="52" spans="1:8" x14ac:dyDescent="0.2">
      <c r="B52" t="s">
        <v>70</v>
      </c>
      <c r="C52">
        <v>2095435</v>
      </c>
      <c r="D52">
        <v>8448</v>
      </c>
      <c r="F52">
        <f t="shared" si="0"/>
        <v>1491916.4009216591</v>
      </c>
      <c r="G52">
        <f t="shared" si="6"/>
        <v>0.80186572155652591</v>
      </c>
      <c r="H52">
        <f t="shared" si="2"/>
        <v>0.19813427844347409</v>
      </c>
    </row>
    <row r="53" spans="1:8" x14ac:dyDescent="0.2">
      <c r="A53" t="s">
        <v>2</v>
      </c>
      <c r="B53">
        <v>6</v>
      </c>
      <c r="C53">
        <v>496074</v>
      </c>
      <c r="D53">
        <v>6944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220120 Cy5 ladder EMSA with yKE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2022-01-20T23:48:56Z</dcterms:created>
  <dcterms:modified xsi:type="dcterms:W3CDTF">2022-01-20T23:54:08Z</dcterms:modified>
</cp:coreProperties>
</file>